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Сводная КВЛ" sheetId="2" r:id="rId1"/>
    <sheet name="Сводная ПИР" sheetId="1" r:id="rId2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  <c r="E5" i="2"/>
  <c r="E4" i="2"/>
  <c r="E57" i="1" l="1"/>
  <c r="D57" i="1"/>
  <c r="C57" i="1"/>
  <c r="E56" i="1"/>
  <c r="D56" i="1"/>
  <c r="C56" i="1"/>
  <c r="E54" i="1"/>
  <c r="D54" i="1"/>
  <c r="C54" i="1"/>
  <c r="E53" i="1"/>
  <c r="D53" i="1"/>
  <c r="C53" i="1"/>
  <c r="E45" i="1" l="1"/>
  <c r="D45" i="1"/>
  <c r="C45" i="1"/>
  <c r="E35" i="1" l="1"/>
  <c r="D35" i="1"/>
  <c r="C35" i="1"/>
  <c r="C25" i="1" l="1"/>
  <c r="D25" i="1"/>
  <c r="E25" i="1"/>
  <c r="C55" i="1" l="1"/>
  <c r="D55" i="1" l="1"/>
  <c r="E55" i="1" l="1"/>
</calcChain>
</file>

<file path=xl/sharedStrings.xml><?xml version="1.0" encoding="utf-8"?>
<sst xmlns="http://schemas.openxmlformats.org/spreadsheetml/2006/main" count="76" uniqueCount="28">
  <si>
    <t xml:space="preserve">Расчет цены договора         </t>
  </si>
  <si>
    <t>№ п.п.</t>
  </si>
  <si>
    <t>Перечень видов работ</t>
  </si>
  <si>
    <t xml:space="preserve"> Стоимость проектирования объекта в прогнозных   ценах периода проектирования (руб.)</t>
  </si>
  <si>
    <t>без НДС</t>
  </si>
  <si>
    <t>НДС-20 %</t>
  </si>
  <si>
    <t>с учетом НДС</t>
  </si>
  <si>
    <t>Инженерные изыскания</t>
  </si>
  <si>
    <t>Разработка проектной документации стадии "Проектная документация"</t>
  </si>
  <si>
    <t>Итого:</t>
  </si>
  <si>
    <t>В том числе инфляционная составляющая за период выполнения работ</t>
  </si>
  <si>
    <t>В том числе непредвиденные расходы</t>
  </si>
  <si>
    <t>ВСЕГО:</t>
  </si>
  <si>
    <t>на выполнение проектно-изыскательских работ по объектам:</t>
  </si>
  <si>
    <t>«Всесезонный туристско-рекреационный комплекс «Эльбрус», Кабардино-Балкарская Республика.«Всесезонный туристско-рекреационный комплекс «Эльбрус», Кабардино-Балкарская Республика. Горнолыжные трассы EP16,  EP18, EP19, EP20, EP21, EP22, EP24, EP25»</t>
  </si>
  <si>
    <t>Всесезонный туристско-рекреационный комплекс «Эльбрус», Кабардино-Балкарская Республика. Пассажирская подвесная канатная дорога EL9.</t>
  </si>
  <si>
    <t>«Всесезонный туристско-рекреационный комплекс «Эльбрус», Кабардино-Балкарская Республика.«Всесезонный туристско-рекреационный комплекс «Эльбрус», Кабардино-Балкарская Республика. Горнолыжные трассы EP16,  EP18, EP19, EP20, EP21, EP22, EP24, EP25»;</t>
  </si>
  <si>
    <t>Всесезонный туристско-рекреационный комплекс «Эльбрус», Кабардино-Балкарская Республика. Пассажирская подвесная канатная дорога EL7;</t>
  </si>
  <si>
    <t>Всесезонный туристско-рекреационный комплекс «Эльбрус», Кабардино-Балкарская Республика. Пассажирская подвесная канатная дорога EL8;</t>
  </si>
  <si>
    <t>Всесезонный туристско-рекреационный комплекс «Эльбрус», Кабардино-Балкарская Республика. Пассажирская подвесная канатная дорога EL7</t>
  </si>
  <si>
    <t>Всесезонный туристско-рекреационный комплекс «Эльбрус», Кабардино-Балкарская Республика. Пассажирская подвесная канатная дорога EL8</t>
  </si>
  <si>
    <t>Всесезонный туристско-рекреационный комплекс «Эльбрус», Кабардино-Балкарская Республика. Пассажирская подвесная канатная дорога EL9</t>
  </si>
  <si>
    <t>СВОДНАЯ КВЛ</t>
  </si>
  <si>
    <t>Согласно расчету</t>
  </si>
  <si>
    <t>Согласно Распоряжению</t>
  </si>
  <si>
    <t>№ п\п</t>
  </si>
  <si>
    <t>Наименование объекта</t>
  </si>
  <si>
    <t>Отклонение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</si>
</sst>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" fillId="6" borderId="1" xfId="0" applyFont="1" applyFill="1" applyBorder="1" applyAlignment="1">
      <alignment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1" applyFont="1" applyBorder="1"/>
    <xf numFmtId="4" fontId="5" fillId="0" borderId="1" xfId="1" applyNumberFormat="1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1" xfId="1" applyFont="1" applyFill="1" applyBorder="1"/>
    <xf numFmtId="4" fontId="5" fillId="3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4" borderId="1" xfId="0" quotePrefix="1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5" borderId="0" xfId="0" applyFont="1" applyFill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B13" sqref="B13"/>
    </sheetView>
  </sheetViews>
  <sheetFormatPr defaultRowHeight="15" x14ac:dyDescent="0.25"/>
  <cols>
    <col min="1" max="1" width="6.42578125" customWidth="1"/>
    <col min="2" max="2" width="68.28515625" customWidth="1"/>
    <col min="3" max="3" width="24.7109375" customWidth="1"/>
    <col min="4" max="4" width="19.42578125" customWidth="1"/>
    <col min="5" max="5" width="22.42578125" customWidth="1"/>
  </cols>
  <sheetData>
    <row r="2" spans="1:5" x14ac:dyDescent="0.25">
      <c r="A2" s="37" t="s">
        <v>22</v>
      </c>
      <c r="B2" s="37"/>
      <c r="C2" s="37"/>
    </row>
    <row r="3" spans="1:5" ht="30" x14ac:dyDescent="0.25">
      <c r="A3" s="34" t="s">
        <v>25</v>
      </c>
      <c r="B3" s="34" t="s">
        <v>26</v>
      </c>
      <c r="C3" s="34" t="s">
        <v>23</v>
      </c>
      <c r="D3" s="35" t="s">
        <v>24</v>
      </c>
      <c r="E3" s="34" t="s">
        <v>27</v>
      </c>
    </row>
    <row r="4" spans="1:5" ht="75" x14ac:dyDescent="0.25">
      <c r="A4" s="32">
        <v>1</v>
      </c>
      <c r="B4" s="30" t="s">
        <v>14</v>
      </c>
      <c r="C4" s="31">
        <v>2710564.99</v>
      </c>
      <c r="D4" s="31">
        <v>2768041.1</v>
      </c>
      <c r="E4" s="36">
        <f>C4/D4</f>
        <v>0.97919999999999996</v>
      </c>
    </row>
    <row r="5" spans="1:5" ht="45" x14ac:dyDescent="0.25">
      <c r="A5" s="32">
        <v>2</v>
      </c>
      <c r="B5" s="33" t="s">
        <v>19</v>
      </c>
      <c r="C5" s="31">
        <v>1197838.26</v>
      </c>
      <c r="D5" s="31">
        <v>1348300.3</v>
      </c>
      <c r="E5" s="36">
        <f t="shared" ref="E5:E7" si="0">C5/D5</f>
        <v>0.88839999999999997</v>
      </c>
    </row>
    <row r="6" spans="1:5" ht="45" x14ac:dyDescent="0.25">
      <c r="A6" s="32">
        <v>3</v>
      </c>
      <c r="B6" s="33" t="s">
        <v>20</v>
      </c>
      <c r="C6" s="31">
        <v>2770222.64</v>
      </c>
      <c r="D6" s="31">
        <v>3386158.2</v>
      </c>
      <c r="E6" s="36">
        <f t="shared" si="0"/>
        <v>0.81810000000000005</v>
      </c>
    </row>
    <row r="7" spans="1:5" ht="45" x14ac:dyDescent="0.25">
      <c r="A7" s="32">
        <v>4</v>
      </c>
      <c r="B7" s="33" t="s">
        <v>21</v>
      </c>
      <c r="C7" s="31">
        <v>2607086.88</v>
      </c>
      <c r="D7" s="31">
        <v>2385571.5</v>
      </c>
      <c r="E7" s="36">
        <f t="shared" si="0"/>
        <v>1.0929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workbookViewId="0">
      <selection activeCell="B63" sqref="B63"/>
    </sheetView>
  </sheetViews>
  <sheetFormatPr defaultRowHeight="15" x14ac:dyDescent="0.25"/>
  <cols>
    <col min="2" max="2" width="55" customWidth="1"/>
    <col min="3" max="3" width="22" customWidth="1"/>
    <col min="4" max="4" width="18.85546875" customWidth="1"/>
    <col min="5" max="5" width="19.5703125" customWidth="1"/>
    <col min="7" max="7" width="11.5703125" bestFit="1" customWidth="1"/>
  </cols>
  <sheetData>
    <row r="1" spans="1:5" ht="15.75" x14ac:dyDescent="0.25">
      <c r="A1" s="38" t="s">
        <v>0</v>
      </c>
      <c r="B1" s="38"/>
      <c r="C1" s="38"/>
      <c r="D1" s="38"/>
      <c r="E1" s="38"/>
    </row>
    <row r="2" spans="1:5" ht="15.75" x14ac:dyDescent="0.25">
      <c r="A2" s="38" t="s">
        <v>13</v>
      </c>
      <c r="B2" s="38"/>
      <c r="C2" s="38"/>
      <c r="D2" s="38"/>
      <c r="E2" s="38"/>
    </row>
    <row r="3" spans="1:5" ht="15.75" x14ac:dyDescent="0.25">
      <c r="A3" s="11"/>
      <c r="B3" s="11"/>
      <c r="C3" s="11"/>
      <c r="D3" s="11"/>
      <c r="E3" s="11"/>
    </row>
    <row r="4" spans="1:5" ht="46.5" customHeight="1" x14ac:dyDescent="0.25">
      <c r="A4" s="12">
        <v>1</v>
      </c>
      <c r="B4" s="50" t="s">
        <v>16</v>
      </c>
      <c r="C4" s="50"/>
      <c r="D4" s="50"/>
      <c r="E4" s="50"/>
    </row>
    <row r="5" spans="1:5" ht="63" customHeight="1" x14ac:dyDescent="0.25">
      <c r="A5" s="13">
        <v>2</v>
      </c>
      <c r="B5" s="50" t="s">
        <v>17</v>
      </c>
      <c r="C5" s="50"/>
      <c r="D5" s="50"/>
      <c r="E5" s="50"/>
    </row>
    <row r="6" spans="1:5" ht="38.25" customHeight="1" x14ac:dyDescent="0.25">
      <c r="A6" s="13">
        <v>3</v>
      </c>
      <c r="B6" s="50" t="s">
        <v>18</v>
      </c>
      <c r="C6" s="50"/>
      <c r="D6" s="50"/>
      <c r="E6" s="50"/>
    </row>
    <row r="7" spans="1:5" ht="57" customHeight="1" x14ac:dyDescent="0.25">
      <c r="A7" s="13">
        <v>4</v>
      </c>
      <c r="B7" s="50" t="s">
        <v>15</v>
      </c>
      <c r="C7" s="50"/>
      <c r="D7" s="50"/>
      <c r="E7" s="50"/>
    </row>
    <row r="8" spans="1:5" ht="57" customHeight="1" x14ac:dyDescent="0.25">
      <c r="A8" s="49" t="s">
        <v>14</v>
      </c>
      <c r="B8" s="49"/>
      <c r="C8" s="49"/>
      <c r="D8" s="49"/>
      <c r="E8" s="49"/>
    </row>
    <row r="9" spans="1:5" ht="15" customHeight="1" x14ac:dyDescent="0.25">
      <c r="A9" s="40" t="s">
        <v>1</v>
      </c>
      <c r="B9" s="40" t="s">
        <v>2</v>
      </c>
      <c r="C9" s="43" t="s">
        <v>3</v>
      </c>
      <c r="D9" s="44"/>
      <c r="E9" s="45"/>
    </row>
    <row r="10" spans="1:5" ht="15" customHeight="1" x14ac:dyDescent="0.25">
      <c r="A10" s="41"/>
      <c r="B10" s="41"/>
      <c r="C10" s="46"/>
      <c r="D10" s="47"/>
      <c r="E10" s="48"/>
    </row>
    <row r="11" spans="1:5" ht="15.75" x14ac:dyDescent="0.25">
      <c r="A11" s="42"/>
      <c r="B11" s="42"/>
      <c r="C11" s="2" t="s">
        <v>4</v>
      </c>
      <c r="D11" s="2" t="s">
        <v>5</v>
      </c>
      <c r="E11" s="2" t="s">
        <v>6</v>
      </c>
    </row>
    <row r="12" spans="1:5" ht="15.75" x14ac:dyDescent="0.25">
      <c r="A12" s="2">
        <v>1</v>
      </c>
      <c r="B12" s="2">
        <v>2</v>
      </c>
      <c r="C12" s="2">
        <v>3</v>
      </c>
      <c r="D12" s="2">
        <v>4</v>
      </c>
      <c r="E12" s="2">
        <v>5</v>
      </c>
    </row>
    <row r="13" spans="1:5" ht="36" customHeight="1" x14ac:dyDescent="0.25">
      <c r="A13" s="3">
        <v>1</v>
      </c>
      <c r="B13" s="4" t="s">
        <v>7</v>
      </c>
      <c r="C13" s="5">
        <v>45577616.719999999</v>
      </c>
      <c r="D13" s="5">
        <v>9115523.3399999999</v>
      </c>
      <c r="E13" s="5">
        <v>54693140.060000002</v>
      </c>
    </row>
    <row r="14" spans="1:5" ht="31.5" customHeight="1" x14ac:dyDescent="0.25">
      <c r="A14" s="3">
        <v>2</v>
      </c>
      <c r="B14" s="4" t="s">
        <v>8</v>
      </c>
      <c r="C14" s="5">
        <v>14749521.51</v>
      </c>
      <c r="D14" s="5">
        <v>2949904.3</v>
      </c>
      <c r="E14" s="5">
        <v>17699425.809999999</v>
      </c>
    </row>
    <row r="15" spans="1:5" ht="15.75" x14ac:dyDescent="0.25">
      <c r="A15" s="9"/>
      <c r="B15" s="9" t="s">
        <v>9</v>
      </c>
      <c r="C15" s="10">
        <v>60327138.229999997</v>
      </c>
      <c r="D15" s="10">
        <v>12065427.640000001</v>
      </c>
      <c r="E15" s="10">
        <v>72392565.870000005</v>
      </c>
    </row>
    <row r="16" spans="1:5" ht="28.5" customHeight="1" x14ac:dyDescent="0.25">
      <c r="A16" s="27"/>
      <c r="B16" s="28" t="s">
        <v>10</v>
      </c>
      <c r="C16" s="20">
        <v>1965370.47</v>
      </c>
      <c r="D16" s="20">
        <v>393074.09</v>
      </c>
      <c r="E16" s="20">
        <v>2358444.56</v>
      </c>
    </row>
    <row r="17" spans="1:5" x14ac:dyDescent="0.25">
      <c r="A17" s="29"/>
      <c r="B17" s="25" t="s">
        <v>11</v>
      </c>
      <c r="C17" s="26">
        <v>4432626</v>
      </c>
      <c r="D17" s="20">
        <v>886525.2</v>
      </c>
      <c r="E17" s="20">
        <v>5319151.2</v>
      </c>
    </row>
    <row r="18" spans="1:5" ht="32.25" customHeight="1" x14ac:dyDescent="0.25">
      <c r="A18" s="39" t="s">
        <v>19</v>
      </c>
      <c r="B18" s="39"/>
      <c r="C18" s="39"/>
      <c r="D18" s="39"/>
      <c r="E18" s="39"/>
    </row>
    <row r="19" spans="1:5" ht="15" customHeight="1" x14ac:dyDescent="0.25">
      <c r="A19" s="40" t="s">
        <v>1</v>
      </c>
      <c r="B19" s="40" t="s">
        <v>2</v>
      </c>
      <c r="C19" s="43" t="s">
        <v>3</v>
      </c>
      <c r="D19" s="44"/>
      <c r="E19" s="45"/>
    </row>
    <row r="20" spans="1:5" ht="15" customHeight="1" x14ac:dyDescent="0.25">
      <c r="A20" s="41"/>
      <c r="B20" s="41"/>
      <c r="C20" s="46"/>
      <c r="D20" s="47"/>
      <c r="E20" s="48"/>
    </row>
    <row r="21" spans="1:5" ht="15.75" x14ac:dyDescent="0.25">
      <c r="A21" s="42"/>
      <c r="B21" s="42"/>
      <c r="C21" s="2" t="s">
        <v>4</v>
      </c>
      <c r="D21" s="2" t="s">
        <v>5</v>
      </c>
      <c r="E21" s="2" t="s">
        <v>6</v>
      </c>
    </row>
    <row r="22" spans="1:5" ht="15.75" x14ac:dyDescent="0.25">
      <c r="A22" s="2">
        <v>1</v>
      </c>
      <c r="B22" s="2">
        <v>2</v>
      </c>
      <c r="C22" s="2">
        <v>3</v>
      </c>
      <c r="D22" s="2">
        <v>4</v>
      </c>
      <c r="E22" s="2">
        <v>5</v>
      </c>
    </row>
    <row r="23" spans="1:5" ht="15.75" x14ac:dyDescent="0.25">
      <c r="A23" s="3">
        <v>1</v>
      </c>
      <c r="B23" s="4" t="s">
        <v>7</v>
      </c>
      <c r="C23" s="5">
        <v>32950490</v>
      </c>
      <c r="D23" s="5">
        <v>6590098</v>
      </c>
      <c r="E23" s="5">
        <v>39540588</v>
      </c>
    </row>
    <row r="24" spans="1:5" ht="31.5" x14ac:dyDescent="0.25">
      <c r="A24" s="3">
        <v>2</v>
      </c>
      <c r="B24" s="4" t="s">
        <v>8</v>
      </c>
      <c r="C24" s="5">
        <v>12682662</v>
      </c>
      <c r="D24" s="5">
        <v>2536532.4</v>
      </c>
      <c r="E24" s="5">
        <v>15219194.4</v>
      </c>
    </row>
    <row r="25" spans="1:5" ht="15.75" x14ac:dyDescent="0.25">
      <c r="A25" s="6"/>
      <c r="B25" s="6" t="s">
        <v>9</v>
      </c>
      <c r="C25" s="7">
        <f>C23+C24</f>
        <v>45633152</v>
      </c>
      <c r="D25" s="7">
        <f>D23+D24</f>
        <v>9126630.4000000004</v>
      </c>
      <c r="E25" s="7">
        <f>E23+E24</f>
        <v>54759782.399999999</v>
      </c>
    </row>
    <row r="26" spans="1:5" ht="25.5" x14ac:dyDescent="0.25">
      <c r="A26" s="21"/>
      <c r="B26" s="22" t="s">
        <v>10</v>
      </c>
      <c r="C26" s="23">
        <v>2074076</v>
      </c>
      <c r="D26" s="23">
        <v>414815.2</v>
      </c>
      <c r="E26" s="23">
        <v>2488891.2000000002</v>
      </c>
    </row>
    <row r="27" spans="1:5" x14ac:dyDescent="0.25">
      <c r="A27" s="24"/>
      <c r="B27" s="25" t="s">
        <v>11</v>
      </c>
      <c r="C27" s="26">
        <v>2648250</v>
      </c>
      <c r="D27" s="23">
        <v>529650</v>
      </c>
      <c r="E27" s="23">
        <v>3177900</v>
      </c>
    </row>
    <row r="28" spans="1:5" ht="34.5" customHeight="1" x14ac:dyDescent="0.25">
      <c r="A28" s="39" t="s">
        <v>20</v>
      </c>
      <c r="B28" s="39"/>
      <c r="C28" s="39"/>
      <c r="D28" s="39"/>
      <c r="E28" s="39"/>
    </row>
    <row r="29" spans="1:5" x14ac:dyDescent="0.25">
      <c r="A29" s="40" t="s">
        <v>1</v>
      </c>
      <c r="B29" s="40" t="s">
        <v>2</v>
      </c>
      <c r="C29" s="43" t="s">
        <v>3</v>
      </c>
      <c r="D29" s="44"/>
      <c r="E29" s="45"/>
    </row>
    <row r="30" spans="1:5" x14ac:dyDescent="0.25">
      <c r="A30" s="41"/>
      <c r="B30" s="41"/>
      <c r="C30" s="46"/>
      <c r="D30" s="47"/>
      <c r="E30" s="48"/>
    </row>
    <row r="31" spans="1:5" ht="15.75" x14ac:dyDescent="0.25">
      <c r="A31" s="42"/>
      <c r="B31" s="42"/>
      <c r="C31" s="2" t="s">
        <v>4</v>
      </c>
      <c r="D31" s="2" t="s">
        <v>5</v>
      </c>
      <c r="E31" s="2" t="s">
        <v>6</v>
      </c>
    </row>
    <row r="32" spans="1:5" ht="15.75" x14ac:dyDescent="0.25">
      <c r="A32" s="2">
        <v>1</v>
      </c>
      <c r="B32" s="2">
        <v>2</v>
      </c>
      <c r="C32" s="2">
        <v>3</v>
      </c>
      <c r="D32" s="2">
        <v>4</v>
      </c>
      <c r="E32" s="2">
        <v>5</v>
      </c>
    </row>
    <row r="33" spans="1:5" ht="15.75" x14ac:dyDescent="0.25">
      <c r="A33" s="3">
        <v>1</v>
      </c>
      <c r="B33" s="4" t="s">
        <v>7</v>
      </c>
      <c r="C33" s="5">
        <v>47091779</v>
      </c>
      <c r="D33" s="5">
        <v>9418355.8000000007</v>
      </c>
      <c r="E33" s="5">
        <v>56510134.799999997</v>
      </c>
    </row>
    <row r="34" spans="1:5" ht="31.5" x14ac:dyDescent="0.25">
      <c r="A34" s="3">
        <v>2</v>
      </c>
      <c r="B34" s="4" t="s">
        <v>8</v>
      </c>
      <c r="C34" s="5">
        <v>17251179</v>
      </c>
      <c r="D34" s="5">
        <v>3450235.8</v>
      </c>
      <c r="E34" s="5">
        <v>20701414.800000001</v>
      </c>
    </row>
    <row r="35" spans="1:5" ht="15.75" x14ac:dyDescent="0.25">
      <c r="A35" s="6"/>
      <c r="B35" s="6" t="s">
        <v>9</v>
      </c>
      <c r="C35" s="7">
        <f>C33+C34</f>
        <v>64342958</v>
      </c>
      <c r="D35" s="7">
        <f>D33+D34</f>
        <v>12868591.6</v>
      </c>
      <c r="E35" s="7">
        <f>E33+E34</f>
        <v>77211549.599999994</v>
      </c>
    </row>
    <row r="36" spans="1:5" ht="25.5" x14ac:dyDescent="0.25">
      <c r="A36" s="14"/>
      <c r="B36" s="15" t="s">
        <v>10</v>
      </c>
      <c r="C36" s="16">
        <v>2927775</v>
      </c>
      <c r="D36" s="20">
        <v>585555</v>
      </c>
      <c r="E36" s="20">
        <v>3513330</v>
      </c>
    </row>
    <row r="37" spans="1:5" x14ac:dyDescent="0.25">
      <c r="A37" s="17"/>
      <c r="B37" s="18" t="s">
        <v>11</v>
      </c>
      <c r="C37" s="19">
        <v>3858883</v>
      </c>
      <c r="D37" s="20">
        <v>771776.6</v>
      </c>
      <c r="E37" s="20">
        <v>4630659.5999999996</v>
      </c>
    </row>
    <row r="38" spans="1:5" ht="40.5" customHeight="1" x14ac:dyDescent="0.25">
      <c r="A38" s="39" t="s">
        <v>21</v>
      </c>
      <c r="B38" s="39"/>
      <c r="C38" s="39"/>
      <c r="D38" s="39"/>
      <c r="E38" s="39"/>
    </row>
    <row r="39" spans="1:5" x14ac:dyDescent="0.25">
      <c r="A39" s="40" t="s">
        <v>1</v>
      </c>
      <c r="B39" s="40" t="s">
        <v>2</v>
      </c>
      <c r="C39" s="43" t="s">
        <v>3</v>
      </c>
      <c r="D39" s="44"/>
      <c r="E39" s="45"/>
    </row>
    <row r="40" spans="1:5" x14ac:dyDescent="0.25">
      <c r="A40" s="41"/>
      <c r="B40" s="41"/>
      <c r="C40" s="46"/>
      <c r="D40" s="47"/>
      <c r="E40" s="48"/>
    </row>
    <row r="41" spans="1:5" ht="15.75" x14ac:dyDescent="0.25">
      <c r="A41" s="42"/>
      <c r="B41" s="42"/>
      <c r="C41" s="2" t="s">
        <v>4</v>
      </c>
      <c r="D41" s="2" t="s">
        <v>5</v>
      </c>
      <c r="E41" s="2" t="s">
        <v>6</v>
      </c>
    </row>
    <row r="42" spans="1:5" ht="15.75" x14ac:dyDescent="0.25">
      <c r="A42" s="2">
        <v>1</v>
      </c>
      <c r="B42" s="2">
        <v>2</v>
      </c>
      <c r="C42" s="2">
        <v>3</v>
      </c>
      <c r="D42" s="2">
        <v>4</v>
      </c>
      <c r="E42" s="2">
        <v>5</v>
      </c>
    </row>
    <row r="43" spans="1:5" ht="15.75" x14ac:dyDescent="0.25">
      <c r="A43" s="3">
        <v>1</v>
      </c>
      <c r="B43" s="4" t="s">
        <v>7</v>
      </c>
      <c r="C43" s="5">
        <v>42671673</v>
      </c>
      <c r="D43" s="5">
        <v>8534334.5999999996</v>
      </c>
      <c r="E43" s="5">
        <v>51206007.600000001</v>
      </c>
    </row>
    <row r="44" spans="1:5" ht="31.5" x14ac:dyDescent="0.25">
      <c r="A44" s="3">
        <v>2</v>
      </c>
      <c r="B44" s="4" t="s">
        <v>8</v>
      </c>
      <c r="C44" s="5">
        <v>19496361</v>
      </c>
      <c r="D44" s="5">
        <v>3899272.2</v>
      </c>
      <c r="E44" s="5">
        <v>23395633.199999999</v>
      </c>
    </row>
    <row r="45" spans="1:5" ht="15.75" x14ac:dyDescent="0.25">
      <c r="A45" s="6"/>
      <c r="B45" s="6" t="s">
        <v>9</v>
      </c>
      <c r="C45" s="7">
        <f>C43+C44</f>
        <v>62168034</v>
      </c>
      <c r="D45" s="7">
        <f>D43+D44</f>
        <v>12433606.800000001</v>
      </c>
      <c r="E45" s="7">
        <f>E43+E44</f>
        <v>74601640.799999997</v>
      </c>
    </row>
    <row r="46" spans="1:5" ht="25.5" x14ac:dyDescent="0.25">
      <c r="A46" s="14"/>
      <c r="B46" s="15" t="s">
        <v>10</v>
      </c>
      <c r="C46" s="16">
        <v>2823455</v>
      </c>
      <c r="D46" s="20">
        <v>564691</v>
      </c>
      <c r="E46" s="20">
        <v>3388146</v>
      </c>
    </row>
    <row r="47" spans="1:5" x14ac:dyDescent="0.25">
      <c r="A47" s="17"/>
      <c r="B47" s="18" t="s">
        <v>11</v>
      </c>
      <c r="C47" s="19">
        <v>3540114</v>
      </c>
      <c r="D47" s="20">
        <v>708022.8</v>
      </c>
      <c r="E47" s="20">
        <v>4248136.8</v>
      </c>
    </row>
    <row r="48" spans="1:5" ht="15.75" x14ac:dyDescent="0.25">
      <c r="A48" s="51" t="s">
        <v>12</v>
      </c>
      <c r="B48" s="51"/>
      <c r="C48" s="51"/>
      <c r="D48" s="51"/>
      <c r="E48" s="51"/>
    </row>
    <row r="49" spans="1:7" x14ac:dyDescent="0.25">
      <c r="A49" s="40" t="s">
        <v>1</v>
      </c>
      <c r="B49" s="40" t="s">
        <v>2</v>
      </c>
      <c r="C49" s="43" t="s">
        <v>3</v>
      </c>
      <c r="D49" s="44"/>
      <c r="E49" s="45"/>
    </row>
    <row r="50" spans="1:7" x14ac:dyDescent="0.25">
      <c r="A50" s="41"/>
      <c r="B50" s="41"/>
      <c r="C50" s="46"/>
      <c r="D50" s="47"/>
      <c r="E50" s="48"/>
    </row>
    <row r="51" spans="1:7" ht="15.75" x14ac:dyDescent="0.25">
      <c r="A51" s="42"/>
      <c r="B51" s="42"/>
      <c r="C51" s="2" t="s">
        <v>4</v>
      </c>
      <c r="D51" s="2" t="s">
        <v>5</v>
      </c>
      <c r="E51" s="2" t="s">
        <v>6</v>
      </c>
    </row>
    <row r="52" spans="1:7" ht="15.75" x14ac:dyDescent="0.25">
      <c r="A52" s="2">
        <v>1</v>
      </c>
      <c r="B52" s="2">
        <v>2</v>
      </c>
      <c r="C52" s="2">
        <v>3</v>
      </c>
      <c r="D52" s="2">
        <v>4</v>
      </c>
      <c r="E52" s="2">
        <v>5</v>
      </c>
    </row>
    <row r="53" spans="1:7" ht="15.75" x14ac:dyDescent="0.25">
      <c r="A53" s="3">
        <v>1</v>
      </c>
      <c r="B53" s="4" t="s">
        <v>7</v>
      </c>
      <c r="C53" s="5">
        <f t="shared" ref="C53:E54" si="0">C13+C23+C33+C43</f>
        <v>168291558.72</v>
      </c>
      <c r="D53" s="5">
        <f t="shared" si="0"/>
        <v>33658311.740000002</v>
      </c>
      <c r="E53" s="5">
        <f t="shared" si="0"/>
        <v>201949870.46000001</v>
      </c>
      <c r="G53" s="8"/>
    </row>
    <row r="54" spans="1:7" ht="31.5" x14ac:dyDescent="0.25">
      <c r="A54" s="3">
        <v>2</v>
      </c>
      <c r="B54" s="4" t="s">
        <v>8</v>
      </c>
      <c r="C54" s="5">
        <f t="shared" si="0"/>
        <v>64179723.509999998</v>
      </c>
      <c r="D54" s="5">
        <f t="shared" si="0"/>
        <v>12835944.699999999</v>
      </c>
      <c r="E54" s="5">
        <f t="shared" si="0"/>
        <v>77015668.209999993</v>
      </c>
      <c r="G54" s="8"/>
    </row>
    <row r="55" spans="1:7" ht="15.75" x14ac:dyDescent="0.25">
      <c r="A55" s="6"/>
      <c r="B55" s="6" t="s">
        <v>9</v>
      </c>
      <c r="C55" s="7">
        <f>C53+C54</f>
        <v>232471282.22999999</v>
      </c>
      <c r="D55" s="7">
        <f>D53+D54</f>
        <v>46494256.439999998</v>
      </c>
      <c r="E55" s="7">
        <f>E53+E54</f>
        <v>278965538.67000002</v>
      </c>
    </row>
    <row r="56" spans="1:7" ht="25.5" x14ac:dyDescent="0.25">
      <c r="A56" s="14"/>
      <c r="B56" s="15" t="s">
        <v>10</v>
      </c>
      <c r="C56" s="16">
        <f t="shared" ref="C56:E57" si="1">C16+C26+C36+C46</f>
        <v>9790676.4700000007</v>
      </c>
      <c r="D56" s="16">
        <f t="shared" si="1"/>
        <v>1958135.29</v>
      </c>
      <c r="E56" s="16">
        <f t="shared" si="1"/>
        <v>11748811.76</v>
      </c>
      <c r="G56" s="8"/>
    </row>
    <row r="57" spans="1:7" x14ac:dyDescent="0.25">
      <c r="A57" s="17"/>
      <c r="B57" s="18" t="s">
        <v>11</v>
      </c>
      <c r="C57" s="19">
        <f t="shared" si="1"/>
        <v>14479873</v>
      </c>
      <c r="D57" s="19">
        <f t="shared" si="1"/>
        <v>2895974.6</v>
      </c>
      <c r="E57" s="19">
        <f t="shared" si="1"/>
        <v>17375847.600000001</v>
      </c>
      <c r="G57" s="8"/>
    </row>
    <row r="58" spans="1:7" ht="15.75" x14ac:dyDescent="0.25">
      <c r="A58" s="1"/>
      <c r="B58" s="1"/>
      <c r="C58" s="1"/>
      <c r="D58" s="1"/>
      <c r="E58" s="1"/>
    </row>
    <row r="59" spans="1:7" ht="15.75" x14ac:dyDescent="0.25">
      <c r="A59" s="1"/>
      <c r="B59" s="1"/>
      <c r="C59" s="1"/>
      <c r="D59" s="1"/>
      <c r="E59" s="1"/>
    </row>
    <row r="60" spans="1:7" ht="15.75" x14ac:dyDescent="0.25">
      <c r="A60" s="1"/>
      <c r="B60" s="1"/>
      <c r="C60" s="1"/>
      <c r="D60" s="1"/>
      <c r="E60" s="1"/>
    </row>
    <row r="61" spans="1:7" ht="15.75" x14ac:dyDescent="0.25">
      <c r="A61" s="1"/>
      <c r="B61" s="1"/>
      <c r="C61" s="1"/>
      <c r="D61" s="1"/>
      <c r="E61" s="1"/>
    </row>
    <row r="62" spans="1:7" ht="15.75" x14ac:dyDescent="0.25">
      <c r="A62" s="1"/>
      <c r="B62" s="1"/>
      <c r="C62" s="1"/>
      <c r="D62" s="1"/>
      <c r="E62" s="1"/>
    </row>
    <row r="63" spans="1:7" ht="15.75" x14ac:dyDescent="0.25">
      <c r="A63" s="1"/>
      <c r="B63" s="1"/>
      <c r="C63" s="1"/>
      <c r="D63" s="1"/>
      <c r="E63" s="1"/>
    </row>
    <row r="64" spans="1:7" ht="15.75" x14ac:dyDescent="0.25">
      <c r="A64" s="1"/>
      <c r="B64" s="1"/>
      <c r="C64" s="1"/>
      <c r="D64" s="1"/>
      <c r="E64" s="1"/>
    </row>
    <row r="65" spans="1:5" ht="15.75" x14ac:dyDescent="0.25">
      <c r="A65" s="1"/>
      <c r="B65" s="1"/>
      <c r="C65" s="1"/>
      <c r="D65" s="1"/>
      <c r="E65" s="1"/>
    </row>
    <row r="66" spans="1:5" ht="15.75" x14ac:dyDescent="0.25">
      <c r="A66" s="1"/>
      <c r="B66" s="1"/>
      <c r="C66" s="1"/>
      <c r="D66" s="1"/>
      <c r="E66" s="1"/>
    </row>
    <row r="67" spans="1:5" ht="15.75" x14ac:dyDescent="0.25">
      <c r="A67" s="1"/>
      <c r="B67" s="1"/>
      <c r="C67" s="1"/>
      <c r="D67" s="1"/>
      <c r="E67" s="1"/>
    </row>
    <row r="68" spans="1:5" ht="15.75" x14ac:dyDescent="0.25">
      <c r="A68" s="1"/>
      <c r="B68" s="1"/>
      <c r="C68" s="1"/>
      <c r="D68" s="1"/>
      <c r="E68" s="1"/>
    </row>
    <row r="69" spans="1:5" ht="15.75" x14ac:dyDescent="0.25">
      <c r="A69" s="1"/>
      <c r="B69" s="1"/>
      <c r="C69" s="1"/>
      <c r="D69" s="1"/>
      <c r="E69" s="1"/>
    </row>
    <row r="70" spans="1:5" ht="15.75" x14ac:dyDescent="0.25">
      <c r="A70" s="1"/>
      <c r="B70" s="1"/>
      <c r="C70" s="1"/>
      <c r="D70" s="1"/>
      <c r="E70" s="1"/>
    </row>
    <row r="71" spans="1:5" ht="15.75" x14ac:dyDescent="0.25">
      <c r="A71" s="1"/>
      <c r="B71" s="1"/>
      <c r="C71" s="1"/>
      <c r="D71" s="1"/>
      <c r="E71" s="1"/>
    </row>
    <row r="72" spans="1:5" ht="15.75" x14ac:dyDescent="0.25">
      <c r="A72" s="1"/>
      <c r="B72" s="1"/>
      <c r="C72" s="1"/>
      <c r="D72" s="1"/>
      <c r="E72" s="1"/>
    </row>
    <row r="73" spans="1:5" ht="15.75" x14ac:dyDescent="0.25">
      <c r="A73" s="1"/>
      <c r="B73" s="1"/>
      <c r="C73" s="1"/>
      <c r="D73" s="1"/>
      <c r="E73" s="1"/>
    </row>
    <row r="74" spans="1:5" ht="15.75" x14ac:dyDescent="0.25">
      <c r="A74" s="1"/>
      <c r="B74" s="1"/>
      <c r="C74" s="1"/>
      <c r="D74" s="1"/>
      <c r="E74" s="1"/>
    </row>
    <row r="75" spans="1:5" ht="15.75" x14ac:dyDescent="0.25">
      <c r="A75" s="1"/>
      <c r="B75" s="1"/>
      <c r="C75" s="1"/>
      <c r="D75" s="1"/>
      <c r="E75" s="1"/>
    </row>
    <row r="76" spans="1:5" ht="15.75" x14ac:dyDescent="0.25">
      <c r="A76" s="1"/>
      <c r="B76" s="1"/>
      <c r="C76" s="1"/>
      <c r="D76" s="1"/>
      <c r="E76" s="1"/>
    </row>
    <row r="77" spans="1:5" ht="15.75" x14ac:dyDescent="0.25">
      <c r="A77" s="1"/>
      <c r="B77" s="1"/>
      <c r="C77" s="1"/>
      <c r="D77" s="1"/>
      <c r="E77" s="1"/>
    </row>
    <row r="78" spans="1:5" ht="15.75" x14ac:dyDescent="0.25">
      <c r="A78" s="1"/>
      <c r="B78" s="1"/>
      <c r="C78" s="1"/>
      <c r="D78" s="1"/>
      <c r="E78" s="1"/>
    </row>
    <row r="79" spans="1:5" ht="15.75" x14ac:dyDescent="0.25">
      <c r="A79" s="1"/>
      <c r="B79" s="1"/>
      <c r="C79" s="1"/>
      <c r="D79" s="1"/>
      <c r="E79" s="1"/>
    </row>
    <row r="80" spans="1:5" ht="15.75" x14ac:dyDescent="0.25">
      <c r="A80" s="1"/>
      <c r="B80" s="1"/>
      <c r="C80" s="1"/>
      <c r="D80" s="1"/>
      <c r="E80" s="1"/>
    </row>
    <row r="81" spans="1:5" ht="15.75" x14ac:dyDescent="0.25">
      <c r="A81" s="1"/>
      <c r="B81" s="1"/>
      <c r="C81" s="1"/>
      <c r="D81" s="1"/>
      <c r="E81" s="1"/>
    </row>
  </sheetData>
  <mergeCells count="26">
    <mergeCell ref="A28:E28"/>
    <mergeCell ref="A29:A31"/>
    <mergeCell ref="B29:B31"/>
    <mergeCell ref="C29:E30"/>
    <mergeCell ref="A49:A51"/>
    <mergeCell ref="B49:B51"/>
    <mergeCell ref="C49:E50"/>
    <mergeCell ref="A48:E48"/>
    <mergeCell ref="A38:E38"/>
    <mergeCell ref="A39:A41"/>
    <mergeCell ref="B39:B41"/>
    <mergeCell ref="C39:E40"/>
    <mergeCell ref="A1:E1"/>
    <mergeCell ref="A2:E2"/>
    <mergeCell ref="A18:E18"/>
    <mergeCell ref="A19:A21"/>
    <mergeCell ref="B19:B21"/>
    <mergeCell ref="C19:E20"/>
    <mergeCell ref="A8:E8"/>
    <mergeCell ref="A9:A11"/>
    <mergeCell ref="B9:B11"/>
    <mergeCell ref="C9:E10"/>
    <mergeCell ref="B4:E4"/>
    <mergeCell ref="B5:E5"/>
    <mergeCell ref="B6:E6"/>
    <mergeCell ref="B7:E7"/>
  </mergeCells>
  <pageMargins left="0.7" right="0.7" top="0.75" bottom="0.75" header="0.3" footer="0.3"/>
  <pageSetup paperSize="9" scale="7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КВЛ</vt:lpstr>
      <vt:lpstr>Сводная ПИР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2022-10-28T12:58:41Z</dcterms:modified>
</cp:coreProperties>
</file>