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65" windowWidth="14805" windowHeight="6750"/>
  </bookViews>
  <sheets>
    <sheet name="2018" sheetId="15" r:id="rId1"/>
  </sheets>
  <calcPr calcId="145621"/>
</workbook>
</file>

<file path=xl/calcChain.xml><?xml version="1.0" encoding="utf-8"?>
<calcChain xmlns="http://schemas.openxmlformats.org/spreadsheetml/2006/main">
  <c r="G36" i="15" l="1"/>
  <c r="F19" i="15" l="1"/>
  <c r="F36" i="15" l="1"/>
  <c r="F10" i="15" l="1"/>
  <c r="F7" i="15"/>
  <c r="G5" i="15" l="1"/>
  <c r="F46" i="15"/>
  <c r="G19" i="15"/>
</calcChain>
</file>

<file path=xl/sharedStrings.xml><?xml version="1.0" encoding="utf-8"?>
<sst xmlns="http://schemas.openxmlformats.org/spreadsheetml/2006/main" count="65" uniqueCount="40">
  <si>
    <t>Открытый конкурс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</si>
  <si>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</si>
  <si>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</si>
  <si>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</si>
  <si>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</si>
  <si>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</si>
  <si>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</si>
  <si>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</si>
  <si>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</si>
  <si>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Закупка у единственного поставщика (исполнителя, подрядчика)</t>
  </si>
  <si>
    <t>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настоящего Федерального закона</t>
  </si>
  <si>
    <t>Сведения о количестве и стоимости договоров, заключенных заказчиком по результатам закупки у единственного поставщика (исполнителя, подрядчика)</t>
  </si>
  <si>
    <t>Сведения о количестве и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</t>
  </si>
  <si>
    <t>Способ закупки</t>
  </si>
  <si>
    <t>Предмет закупки</t>
  </si>
  <si>
    <t>Всего цена по закупкам, руб., без учета НДС</t>
  </si>
  <si>
    <t>Всего</t>
  </si>
  <si>
    <t>Выполнение подрядных работ по строительству объекта: «Сети инженерно-технического обеспечения и устройство автодороги, Поселок Романтик ВТРК «Архыз»</t>
  </si>
  <si>
    <t>Выполнение проектно-изыскательских работ по объекту «Водовод сброса очищенных стоков ВТРК «Ведучи»</t>
  </si>
  <si>
    <t>Оказание услуг по обслуживанию систем противопожарной безопасности</t>
  </si>
  <si>
    <t>Создание геодезической разбивочной основы (ГРО) для строительства объекта: «Сети инженерно-технического обеспечения и устройство автодороги, поселок Романтик, ВТРК «Архыз»</t>
  </si>
  <si>
    <t>Поставка ГСМ для автопарка Общества</t>
  </si>
  <si>
    <t>Приобретение ЗИП для системы искусственного снегообразования на ВТРК "Архыз"</t>
  </si>
  <si>
    <t>Оказание услуг по обеспечению пожарной охраны и защиты лесов</t>
  </si>
  <si>
    <t>Сведения о заключенных договорах за июль 2019 года</t>
  </si>
  <si>
    <t xml:space="preserve">Оказание услуг по организации деловых поездок работников АО «КСК» приобретение и возврат авиа и железнодорожных билетов, организация транспортного обслуживания по маршрутам на территории России и стран мира, размещение в гостиницах России и стран мира, иные услуги, связанные с обеспечением служебных командировок работников АО «КСК»)
</t>
  </si>
  <si>
    <t>Охрана объектов ВТРК "Ведучи" в том числе дополнительный пост и ТО</t>
  </si>
  <si>
    <t>Поставка автомобилей Лада Ларгус универсал или эквивалент</t>
  </si>
  <si>
    <t>Поставка шин для снегоболотоходов</t>
  </si>
  <si>
    <t>Поставка дизельного топлива в топливные емкости, расположенные на ВТРК «Архыз»</t>
  </si>
  <si>
    <t>Поставка товаров для проведения мероприятий в летнем сезоне эксплуатации ВТРК «Архыз» (предметы технического обеспечения велосоревнований, забрендированные элементы оформления территории курорта)</t>
  </si>
  <si>
    <t>Аренда помещений для обеспечения проживания сотрудников ВТРК «Ведучи»</t>
  </si>
  <si>
    <t>Поставка расходных материалов для принтеров, копировально-множительных аппаратов и многофункциональных устройств</t>
  </si>
  <si>
    <t>Поставка гусеничного экскаватора Komatsu PC200-8M0 или эквивалент</t>
  </si>
  <si>
    <t>Поставка горюче-смазочных материалов для автопарка АО «КСК» в Чеченской Республике</t>
  </si>
  <si>
    <t>Оказание услуг по техническому обслуживанию и ремонту, включая услуги по эвакуации послегарантийных транспортных средств марки Volvo S80</t>
  </si>
  <si>
    <t>Поставка автомобиля Рено Дастер или эквивалент</t>
  </si>
  <si>
    <t>Поставка автомобилей Рено Дастер или эквивалент</t>
  </si>
  <si>
    <t>Оказание услуг по обращению с твердыми коммунальными отходами на территории ВТРК "Архыз"</t>
  </si>
  <si>
    <t>Оказание услуги добровольного страхования (КАСКО) для двух автомобилей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</si>
</sst>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0" borderId="7" xfId="0" applyFont="1" applyFill="1" applyBorder="1" applyAlignment="1">
      <alignment horizontal="center" vertical="distributed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" fontId="1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zoomScaleSheetLayoutView="90" workbookViewId="0">
      <selection activeCell="G49" sqref="G49"/>
    </sheetView>
  </sheetViews>
  <sheetFormatPr defaultRowHeight="15" x14ac:dyDescent="0.25"/>
  <cols>
    <col min="1" max="1" width="4.5703125" style="1" bestFit="1" customWidth="1"/>
    <col min="2" max="2" width="25.28515625" style="1" customWidth="1"/>
    <col min="3" max="3" width="6.7109375" style="1" customWidth="1"/>
    <col min="4" max="4" width="72.28515625" style="5" bestFit="1" customWidth="1"/>
    <col min="5" max="5" width="22.7109375" style="1" bestFit="1" customWidth="1"/>
    <col min="6" max="6" width="33.5703125" style="1" bestFit="1" customWidth="1"/>
    <col min="7" max="7" width="27" style="1" bestFit="1" customWidth="1"/>
    <col min="8" max="10" width="9.140625" style="1"/>
    <col min="11" max="11" width="11.7109375" style="1" bestFit="1" customWidth="1"/>
    <col min="12" max="16384" width="9.140625" style="1"/>
  </cols>
  <sheetData>
    <row r="1" spans="1:7" ht="15.75" x14ac:dyDescent="0.25">
      <c r="A1" s="48" t="s">
        <v>24</v>
      </c>
      <c r="B1" s="49"/>
      <c r="C1" s="49"/>
      <c r="D1" s="49"/>
      <c r="E1" s="49"/>
      <c r="F1" s="49"/>
      <c r="G1" s="50"/>
    </row>
    <row r="2" spans="1:7" ht="31.5" x14ac:dyDescent="0.25">
      <c r="A2" s="2" t="s">
        <v>1</v>
      </c>
      <c r="B2" s="6" t="s">
        <v>13</v>
      </c>
      <c r="C2" s="2" t="s">
        <v>8</v>
      </c>
      <c r="D2" s="6" t="s">
        <v>14</v>
      </c>
      <c r="E2" s="2" t="s">
        <v>7</v>
      </c>
      <c r="F2" s="2" t="s">
        <v>15</v>
      </c>
      <c r="G2" s="2" t="s">
        <v>6</v>
      </c>
    </row>
    <row r="3" spans="1:7" ht="15.75" x14ac:dyDescent="0.25">
      <c r="A3" s="3">
        <v>1</v>
      </c>
      <c r="B3" s="4">
        <v>2</v>
      </c>
      <c r="C3" s="2">
        <v>3</v>
      </c>
      <c r="D3" s="6">
        <v>4</v>
      </c>
      <c r="E3" s="2">
        <v>5</v>
      </c>
      <c r="F3" s="2">
        <v>6</v>
      </c>
      <c r="G3" s="3">
        <v>7</v>
      </c>
    </row>
    <row r="4" spans="1:7" ht="31.5" customHeight="1" x14ac:dyDescent="0.25">
      <c r="A4" s="51" t="s">
        <v>10</v>
      </c>
      <c r="B4" s="52"/>
      <c r="C4" s="52"/>
      <c r="D4" s="52"/>
      <c r="E4" s="52"/>
      <c r="F4" s="52"/>
      <c r="G4" s="53"/>
    </row>
    <row r="5" spans="1:7" ht="15.75" x14ac:dyDescent="0.25">
      <c r="A5" s="7">
        <v>1</v>
      </c>
      <c r="B5" s="17" t="s">
        <v>0</v>
      </c>
      <c r="C5" s="16" t="s">
        <v>5</v>
      </c>
      <c r="D5" s="15" t="s">
        <v>5</v>
      </c>
      <c r="E5" s="18" t="s">
        <v>5</v>
      </c>
      <c r="F5" s="9" t="s">
        <v>5</v>
      </c>
      <c r="G5" s="29">
        <f>F7+F10</f>
        <v>10216760.279999999</v>
      </c>
    </row>
    <row r="6" spans="1:7" ht="110.25" x14ac:dyDescent="0.25">
      <c r="A6" s="46">
        <v>2</v>
      </c>
      <c r="B6" s="46" t="s">
        <v>3</v>
      </c>
      <c r="C6" s="62">
        <v>2</v>
      </c>
      <c r="D6" s="15" t="s">
        <v>25</v>
      </c>
      <c r="E6" s="18">
        <v>27500000</v>
      </c>
      <c r="F6" s="9" t="s">
        <v>5</v>
      </c>
      <c r="G6" s="30"/>
    </row>
    <row r="7" spans="1:7" ht="15" customHeight="1" x14ac:dyDescent="0.25">
      <c r="A7" s="47"/>
      <c r="B7" s="47"/>
      <c r="C7" s="63"/>
      <c r="D7" s="32" t="s">
        <v>32</v>
      </c>
      <c r="E7" s="35">
        <v>959076.95</v>
      </c>
      <c r="F7" s="23">
        <f>E7+E8+E9</f>
        <v>959076.95</v>
      </c>
      <c r="G7" s="30"/>
    </row>
    <row r="8" spans="1:7" ht="30" customHeight="1" x14ac:dyDescent="0.25">
      <c r="A8" s="47"/>
      <c r="B8" s="47"/>
      <c r="C8" s="63"/>
      <c r="D8" s="33"/>
      <c r="E8" s="36"/>
      <c r="F8" s="24"/>
      <c r="G8" s="30"/>
    </row>
    <row r="9" spans="1:7" ht="30" customHeight="1" x14ac:dyDescent="0.25">
      <c r="A9" s="61"/>
      <c r="B9" s="61"/>
      <c r="C9" s="64"/>
      <c r="D9" s="34"/>
      <c r="E9" s="37"/>
      <c r="F9" s="25"/>
      <c r="G9" s="30"/>
    </row>
    <row r="10" spans="1:7" ht="45" customHeight="1" x14ac:dyDescent="0.25">
      <c r="A10" s="46">
        <v>5</v>
      </c>
      <c r="B10" s="46" t="s">
        <v>4</v>
      </c>
      <c r="C10" s="41">
        <v>3</v>
      </c>
      <c r="D10" s="15" t="s">
        <v>29</v>
      </c>
      <c r="E10" s="18">
        <v>5924350</v>
      </c>
      <c r="F10" s="23">
        <f>E10+E11+E12+E13+E14+E15+E16</f>
        <v>9257683.3300000001</v>
      </c>
      <c r="G10" s="30"/>
    </row>
    <row r="11" spans="1:7" ht="45" customHeight="1" x14ac:dyDescent="0.25">
      <c r="A11" s="47"/>
      <c r="B11" s="47"/>
      <c r="C11" s="42"/>
      <c r="D11" s="15" t="s">
        <v>36</v>
      </c>
      <c r="E11" s="18">
        <v>833333.33</v>
      </c>
      <c r="F11" s="24"/>
      <c r="G11" s="30"/>
    </row>
    <row r="12" spans="1:7" ht="15" customHeight="1" x14ac:dyDescent="0.25">
      <c r="A12" s="47"/>
      <c r="B12" s="47"/>
      <c r="C12" s="42"/>
      <c r="D12" s="32" t="s">
        <v>37</v>
      </c>
      <c r="E12" s="35">
        <v>2500000</v>
      </c>
      <c r="F12" s="24"/>
      <c r="G12" s="30"/>
    </row>
    <row r="13" spans="1:7" ht="30" customHeight="1" x14ac:dyDescent="0.25">
      <c r="A13" s="47"/>
      <c r="B13" s="47"/>
      <c r="C13" s="42"/>
      <c r="D13" s="33"/>
      <c r="E13" s="36"/>
      <c r="F13" s="24"/>
      <c r="G13" s="30"/>
    </row>
    <row r="14" spans="1:7" ht="15" customHeight="1" x14ac:dyDescent="0.25">
      <c r="A14" s="47"/>
      <c r="B14" s="47"/>
      <c r="C14" s="42"/>
      <c r="D14" s="33"/>
      <c r="E14" s="36"/>
      <c r="F14" s="24"/>
      <c r="G14" s="30"/>
    </row>
    <row r="15" spans="1:7" ht="15" customHeight="1" x14ac:dyDescent="0.25">
      <c r="A15" s="47"/>
      <c r="B15" s="47"/>
      <c r="C15" s="42"/>
      <c r="D15" s="33"/>
      <c r="E15" s="36"/>
      <c r="F15" s="24"/>
      <c r="G15" s="30"/>
    </row>
    <row r="16" spans="1:7" ht="30" customHeight="1" x14ac:dyDescent="0.25">
      <c r="A16" s="61"/>
      <c r="B16" s="61"/>
      <c r="C16" s="43"/>
      <c r="D16" s="34"/>
      <c r="E16" s="37"/>
      <c r="F16" s="25"/>
      <c r="G16" s="30"/>
    </row>
    <row r="17" spans="1:7" ht="15.75" x14ac:dyDescent="0.25">
      <c r="A17" s="54" t="s">
        <v>16</v>
      </c>
      <c r="B17" s="55"/>
      <c r="C17" s="12">
        <v>5</v>
      </c>
      <c r="D17" s="9" t="s">
        <v>5</v>
      </c>
      <c r="E17" s="9" t="s">
        <v>5</v>
      </c>
      <c r="F17" s="9" t="s">
        <v>5</v>
      </c>
      <c r="G17" s="31"/>
    </row>
    <row r="18" spans="1:7" ht="31.5" customHeight="1" x14ac:dyDescent="0.25">
      <c r="A18" s="58" t="s">
        <v>11</v>
      </c>
      <c r="B18" s="59"/>
      <c r="C18" s="59"/>
      <c r="D18" s="59"/>
      <c r="E18" s="59"/>
      <c r="F18" s="59"/>
      <c r="G18" s="60"/>
    </row>
    <row r="19" spans="1:7" ht="15.75" customHeight="1" x14ac:dyDescent="0.25">
      <c r="A19" s="20">
        <v>1</v>
      </c>
      <c r="B19" s="23" t="s">
        <v>9</v>
      </c>
      <c r="C19" s="26">
        <v>7</v>
      </c>
      <c r="D19" s="15" t="s">
        <v>21</v>
      </c>
      <c r="E19" s="18">
        <v>2447750</v>
      </c>
      <c r="F19" s="29">
        <f>E19+E20+E21+E22+E23+E32+E33</f>
        <v>15511911.539999999</v>
      </c>
      <c r="G19" s="29">
        <f>SUM(F19:F20)</f>
        <v>15511911.539999999</v>
      </c>
    </row>
    <row r="20" spans="1:7" ht="31.5" x14ac:dyDescent="0.25">
      <c r="A20" s="21"/>
      <c r="B20" s="24"/>
      <c r="C20" s="27"/>
      <c r="D20" s="15" t="s">
        <v>22</v>
      </c>
      <c r="E20" s="18">
        <v>8941275.9299999997</v>
      </c>
      <c r="F20" s="30"/>
      <c r="G20" s="30"/>
    </row>
    <row r="21" spans="1:7" ht="15.75" x14ac:dyDescent="0.25">
      <c r="A21" s="21"/>
      <c r="B21" s="24"/>
      <c r="C21" s="27"/>
      <c r="D21" s="15" t="s">
        <v>23</v>
      </c>
      <c r="E21" s="18">
        <v>1803873.61</v>
      </c>
      <c r="F21" s="30"/>
      <c r="G21" s="30"/>
    </row>
    <row r="22" spans="1:7" ht="31.5" x14ac:dyDescent="0.25">
      <c r="A22" s="21"/>
      <c r="B22" s="24"/>
      <c r="C22" s="27"/>
      <c r="D22" s="15" t="s">
        <v>26</v>
      </c>
      <c r="E22" s="18">
        <v>1310000</v>
      </c>
      <c r="F22" s="30"/>
      <c r="G22" s="30"/>
    </row>
    <row r="23" spans="1:7" ht="31.5" customHeight="1" x14ac:dyDescent="0.25">
      <c r="A23" s="21"/>
      <c r="B23" s="24"/>
      <c r="C23" s="27"/>
      <c r="D23" s="32" t="s">
        <v>31</v>
      </c>
      <c r="E23" s="35">
        <v>676800</v>
      </c>
      <c r="F23" s="30"/>
      <c r="G23" s="30"/>
    </row>
    <row r="24" spans="1:7" ht="15.75" customHeight="1" x14ac:dyDescent="0.25">
      <c r="A24" s="21"/>
      <c r="B24" s="24"/>
      <c r="C24" s="27"/>
      <c r="D24" s="33"/>
      <c r="E24" s="36"/>
      <c r="F24" s="30"/>
      <c r="G24" s="30"/>
    </row>
    <row r="25" spans="1:7" ht="15.75" customHeight="1" x14ac:dyDescent="0.25">
      <c r="A25" s="21"/>
      <c r="B25" s="24"/>
      <c r="C25" s="27"/>
      <c r="D25" s="33"/>
      <c r="E25" s="36"/>
      <c r="F25" s="30"/>
      <c r="G25" s="30"/>
    </row>
    <row r="26" spans="1:7" ht="15.75" customHeight="1" x14ac:dyDescent="0.25">
      <c r="A26" s="21"/>
      <c r="B26" s="24"/>
      <c r="C26" s="27"/>
      <c r="D26" s="33"/>
      <c r="E26" s="36"/>
      <c r="F26" s="30"/>
      <c r="G26" s="30"/>
    </row>
    <row r="27" spans="1:7" ht="15.75" customHeight="1" x14ac:dyDescent="0.25">
      <c r="A27" s="21"/>
      <c r="B27" s="24"/>
      <c r="C27" s="27"/>
      <c r="D27" s="33"/>
      <c r="E27" s="36"/>
      <c r="F27" s="30"/>
      <c r="G27" s="30"/>
    </row>
    <row r="28" spans="1:7" ht="15" customHeight="1" x14ac:dyDescent="0.25">
      <c r="A28" s="21"/>
      <c r="B28" s="24"/>
      <c r="C28" s="27"/>
      <c r="D28" s="34"/>
      <c r="E28" s="37"/>
      <c r="F28" s="30"/>
      <c r="G28" s="30"/>
    </row>
    <row r="29" spans="1:7" ht="15" hidden="1" customHeight="1" x14ac:dyDescent="0.25">
      <c r="A29" s="21"/>
      <c r="B29" s="24"/>
      <c r="C29" s="27"/>
      <c r="D29" s="15"/>
      <c r="E29" s="15"/>
      <c r="F29" s="30"/>
      <c r="G29" s="30"/>
    </row>
    <row r="30" spans="1:7" ht="0.75" hidden="1" customHeight="1" x14ac:dyDescent="0.25">
      <c r="A30" s="21"/>
      <c r="B30" s="24"/>
      <c r="C30" s="27"/>
      <c r="D30" s="15"/>
      <c r="E30" s="15"/>
      <c r="F30" s="30"/>
      <c r="G30" s="30"/>
    </row>
    <row r="31" spans="1:7" ht="15" hidden="1" customHeight="1" x14ac:dyDescent="0.25">
      <c r="A31" s="21"/>
      <c r="B31" s="24"/>
      <c r="C31" s="27"/>
      <c r="D31" s="15"/>
      <c r="E31" s="15"/>
      <c r="F31" s="30"/>
      <c r="G31" s="30"/>
    </row>
    <row r="32" spans="1:7" ht="30.75" customHeight="1" x14ac:dyDescent="0.25">
      <c r="A32" s="21"/>
      <c r="B32" s="24"/>
      <c r="C32" s="27"/>
      <c r="D32" s="15" t="s">
        <v>38</v>
      </c>
      <c r="E32" s="18">
        <v>253440</v>
      </c>
      <c r="F32" s="30"/>
      <c r="G32" s="30"/>
    </row>
    <row r="33" spans="1:7" ht="30.75" customHeight="1" x14ac:dyDescent="0.25">
      <c r="A33" s="22"/>
      <c r="B33" s="25"/>
      <c r="C33" s="28"/>
      <c r="D33" s="15" t="s">
        <v>39</v>
      </c>
      <c r="E33" s="18">
        <v>78772</v>
      </c>
      <c r="F33" s="31"/>
      <c r="G33" s="30"/>
    </row>
    <row r="34" spans="1:7" ht="15.75" x14ac:dyDescent="0.25">
      <c r="A34" s="56" t="s">
        <v>16</v>
      </c>
      <c r="B34" s="57"/>
      <c r="C34" s="12">
        <v>7</v>
      </c>
      <c r="D34" s="6" t="s">
        <v>5</v>
      </c>
      <c r="E34" s="9" t="s">
        <v>5</v>
      </c>
      <c r="F34" s="13" t="s">
        <v>5</v>
      </c>
      <c r="G34" s="31"/>
    </row>
    <row r="35" spans="1:7" ht="31.5" customHeight="1" x14ac:dyDescent="0.25">
      <c r="A35" s="38" t="s">
        <v>12</v>
      </c>
      <c r="B35" s="39"/>
      <c r="C35" s="39"/>
      <c r="D35" s="39"/>
      <c r="E35" s="39"/>
      <c r="F35" s="39"/>
      <c r="G35" s="40"/>
    </row>
    <row r="36" spans="1:7" ht="31.5" x14ac:dyDescent="0.25">
      <c r="A36" s="46">
        <v>2</v>
      </c>
      <c r="B36" s="46" t="s">
        <v>4</v>
      </c>
      <c r="C36" s="41">
        <v>9</v>
      </c>
      <c r="D36" s="14" t="s">
        <v>19</v>
      </c>
      <c r="E36" s="19">
        <v>420000</v>
      </c>
      <c r="F36" s="23">
        <f>SUM(E36:E44)</f>
        <v>13200097.529999999</v>
      </c>
      <c r="G36" s="30">
        <f>F36+F47</f>
        <v>76200097.530000001</v>
      </c>
    </row>
    <row r="37" spans="1:7" ht="51.75" customHeight="1" x14ac:dyDescent="0.25">
      <c r="A37" s="47"/>
      <c r="B37" s="47"/>
      <c r="C37" s="42"/>
      <c r="D37" s="14" t="s">
        <v>20</v>
      </c>
      <c r="E37" s="19">
        <v>750000</v>
      </c>
      <c r="F37" s="24"/>
      <c r="G37" s="30"/>
    </row>
    <row r="38" spans="1:7" ht="31.5" customHeight="1" x14ac:dyDescent="0.25">
      <c r="A38" s="47"/>
      <c r="B38" s="47"/>
      <c r="C38" s="42"/>
      <c r="D38" s="14" t="s">
        <v>27</v>
      </c>
      <c r="E38" s="19">
        <v>1150000</v>
      </c>
      <c r="F38" s="24"/>
      <c r="G38" s="30"/>
    </row>
    <row r="39" spans="1:7" ht="31.5" customHeight="1" x14ac:dyDescent="0.25">
      <c r="A39" s="47"/>
      <c r="B39" s="47"/>
      <c r="C39" s="42"/>
      <c r="D39" s="14" t="s">
        <v>28</v>
      </c>
      <c r="E39" s="19">
        <v>107169</v>
      </c>
      <c r="F39" s="24"/>
      <c r="G39" s="30"/>
    </row>
    <row r="40" spans="1:7" ht="31.5" customHeight="1" x14ac:dyDescent="0.25">
      <c r="A40" s="47"/>
      <c r="B40" s="47"/>
      <c r="C40" s="42"/>
      <c r="D40" s="14" t="s">
        <v>30</v>
      </c>
      <c r="E40" s="19">
        <v>994080.6</v>
      </c>
      <c r="F40" s="24"/>
      <c r="G40" s="30"/>
    </row>
    <row r="41" spans="1:7" ht="31.5" customHeight="1" x14ac:dyDescent="0.25">
      <c r="A41" s="47"/>
      <c r="B41" s="47"/>
      <c r="C41" s="42"/>
      <c r="D41" s="14" t="s">
        <v>34</v>
      </c>
      <c r="E41" s="19">
        <v>1000000</v>
      </c>
      <c r="F41" s="24"/>
      <c r="G41" s="30"/>
    </row>
    <row r="42" spans="1:7" ht="50.25" customHeight="1" x14ac:dyDescent="0.25">
      <c r="A42" s="47"/>
      <c r="B42" s="47"/>
      <c r="C42" s="42"/>
      <c r="D42" s="14" t="s">
        <v>35</v>
      </c>
      <c r="E42" s="19">
        <v>428502.5</v>
      </c>
      <c r="F42" s="24"/>
      <c r="G42" s="30"/>
    </row>
    <row r="43" spans="1:7" ht="31.5" customHeight="1" x14ac:dyDescent="0.25">
      <c r="A43" s="47"/>
      <c r="B43" s="47"/>
      <c r="C43" s="42"/>
      <c r="D43" s="14" t="s">
        <v>18</v>
      </c>
      <c r="E43" s="19">
        <v>1517012.1</v>
      </c>
      <c r="F43" s="24"/>
      <c r="G43" s="30"/>
    </row>
    <row r="44" spans="1:7" ht="31.5" x14ac:dyDescent="0.25">
      <c r="A44" s="61"/>
      <c r="B44" s="61"/>
      <c r="C44" s="43"/>
      <c r="D44" s="14" t="s">
        <v>33</v>
      </c>
      <c r="E44" s="19">
        <v>6833333.3300000001</v>
      </c>
      <c r="F44" s="25"/>
      <c r="G44" s="30"/>
    </row>
    <row r="45" spans="1:7" ht="15.75" x14ac:dyDescent="0.25">
      <c r="A45" s="7">
        <v>3</v>
      </c>
      <c r="B45" s="8" t="s">
        <v>2</v>
      </c>
      <c r="C45" s="10" t="s">
        <v>5</v>
      </c>
      <c r="D45" s="10" t="s">
        <v>5</v>
      </c>
      <c r="E45" s="10" t="s">
        <v>5</v>
      </c>
      <c r="F45" s="6" t="s">
        <v>5</v>
      </c>
      <c r="G45" s="30"/>
    </row>
    <row r="46" spans="1:7" ht="31.5" x14ac:dyDescent="0.25">
      <c r="A46" s="7">
        <v>4</v>
      </c>
      <c r="B46" s="11" t="s">
        <v>3</v>
      </c>
      <c r="C46" s="10" t="s">
        <v>5</v>
      </c>
      <c r="D46" s="10" t="s">
        <v>5</v>
      </c>
      <c r="E46" s="10" t="s">
        <v>5</v>
      </c>
      <c r="F46" s="9" t="str">
        <f>E46</f>
        <v>-</v>
      </c>
      <c r="G46" s="30"/>
    </row>
    <row r="47" spans="1:7" ht="47.25" x14ac:dyDescent="0.25">
      <c r="A47" s="7">
        <v>5</v>
      </c>
      <c r="B47" s="8" t="s">
        <v>0</v>
      </c>
      <c r="C47" s="16">
        <v>1</v>
      </c>
      <c r="D47" s="15" t="s">
        <v>17</v>
      </c>
      <c r="E47" s="19">
        <v>63000000</v>
      </c>
      <c r="F47" s="19">
        <v>63000000</v>
      </c>
      <c r="G47" s="30"/>
    </row>
    <row r="48" spans="1:7" ht="15.75" x14ac:dyDescent="0.25">
      <c r="A48" s="44" t="s">
        <v>16</v>
      </c>
      <c r="B48" s="45"/>
      <c r="C48" s="6">
        <v>10</v>
      </c>
      <c r="D48" s="6" t="s">
        <v>5</v>
      </c>
      <c r="E48" s="10" t="s">
        <v>5</v>
      </c>
      <c r="F48" s="6" t="s">
        <v>5</v>
      </c>
      <c r="G48" s="31"/>
    </row>
  </sheetData>
  <mergeCells count="32">
    <mergeCell ref="C36:C44"/>
    <mergeCell ref="B6:B9"/>
    <mergeCell ref="A6:A9"/>
    <mergeCell ref="C6:C9"/>
    <mergeCell ref="A1:G1"/>
    <mergeCell ref="A4:G4"/>
    <mergeCell ref="A17:B17"/>
    <mergeCell ref="G5:G17"/>
    <mergeCell ref="A34:B34"/>
    <mergeCell ref="A18:G18"/>
    <mergeCell ref="F7:F9"/>
    <mergeCell ref="G19:G34"/>
    <mergeCell ref="D23:D28"/>
    <mergeCell ref="E23:E28"/>
    <mergeCell ref="B10:B16"/>
    <mergeCell ref="A10:A16"/>
    <mergeCell ref="D7:D9"/>
    <mergeCell ref="E7:E9"/>
    <mergeCell ref="G36:G48"/>
    <mergeCell ref="A35:G35"/>
    <mergeCell ref="C10:C16"/>
    <mergeCell ref="F10:F16"/>
    <mergeCell ref="A48:B48"/>
    <mergeCell ref="A36:A44"/>
    <mergeCell ref="F36:F44"/>
    <mergeCell ref="B36:B44"/>
    <mergeCell ref="A19:A33"/>
    <mergeCell ref="B19:B33"/>
    <mergeCell ref="C19:C33"/>
    <mergeCell ref="F19:F33"/>
    <mergeCell ref="D12:D16"/>
    <mergeCell ref="E12:E16"/>
  </mergeCells>
  <printOptions horizontalCentered="1"/>
  <pageMargins left="0.70866141732283472" right="0" top="0.35433070866141736" bottom="0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2019-08-09T14:25:39Z</dcterms:modified>
</cp:coreProperties>
</file>